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H5" i="1" s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C13" i="1"/>
  <c r="D13" i="1"/>
  <c r="E13" i="1"/>
  <c r="H13" i="1" s="1"/>
  <c r="F13" i="1"/>
  <c r="G13" i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C23" i="1"/>
  <c r="D23" i="1"/>
  <c r="E23" i="1"/>
  <c r="H23" i="1" s="1"/>
  <c r="F23" i="1"/>
  <c r="G23" i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E32" i="1"/>
  <c r="H32" i="1"/>
  <c r="C33" i="1"/>
  <c r="D33" i="1"/>
  <c r="E33" i="1"/>
  <c r="H33" i="1" s="1"/>
  <c r="F33" i="1"/>
  <c r="G33" i="1"/>
  <c r="E34" i="1"/>
  <c r="H34" i="1"/>
  <c r="E35" i="1"/>
  <c r="H35" i="1" s="1"/>
  <c r="E36" i="1"/>
  <c r="H36" i="1"/>
  <c r="E37" i="1"/>
  <c r="H37" i="1" s="1"/>
  <c r="E38" i="1"/>
  <c r="H38" i="1"/>
  <c r="E39" i="1"/>
  <c r="H39" i="1" s="1"/>
  <c r="E40" i="1"/>
  <c r="H40" i="1"/>
  <c r="E41" i="1"/>
  <c r="H41" i="1" s="1"/>
  <c r="E42" i="1"/>
  <c r="H42" i="1"/>
  <c r="C43" i="1"/>
  <c r="D43" i="1"/>
  <c r="E43" i="1"/>
  <c r="H43" i="1" s="1"/>
  <c r="F43" i="1"/>
  <c r="G43" i="1"/>
  <c r="E44" i="1"/>
  <c r="H44" i="1"/>
  <c r="E45" i="1"/>
  <c r="H45" i="1" s="1"/>
  <c r="E46" i="1"/>
  <c r="H46" i="1"/>
  <c r="E47" i="1"/>
  <c r="H47" i="1" s="1"/>
  <c r="E48" i="1"/>
  <c r="H48" i="1"/>
  <c r="E49" i="1"/>
  <c r="H49" i="1" s="1"/>
  <c r="E50" i="1"/>
  <c r="H50" i="1"/>
  <c r="E51" i="1"/>
  <c r="H51" i="1" s="1"/>
  <c r="E52" i="1"/>
  <c r="H52" i="1"/>
  <c r="C53" i="1"/>
  <c r="D53" i="1"/>
  <c r="E53" i="1"/>
  <c r="H53" i="1" s="1"/>
  <c r="F53" i="1"/>
  <c r="G53" i="1"/>
  <c r="E54" i="1"/>
  <c r="H54" i="1"/>
  <c r="E55" i="1"/>
  <c r="H55" i="1" s="1"/>
  <c r="E56" i="1"/>
  <c r="H56" i="1"/>
  <c r="C57" i="1"/>
  <c r="D57" i="1"/>
  <c r="E57" i="1"/>
  <c r="H57" i="1" s="1"/>
  <c r="F57" i="1"/>
  <c r="G57" i="1"/>
  <c r="E58" i="1"/>
  <c r="H58" i="1"/>
  <c r="E59" i="1"/>
  <c r="H59" i="1" s="1"/>
  <c r="E60" i="1"/>
  <c r="H60" i="1"/>
  <c r="E61" i="1"/>
  <c r="H61" i="1" s="1"/>
  <c r="E62" i="1"/>
  <c r="H62" i="1"/>
  <c r="E63" i="1"/>
  <c r="H63" i="1" s="1"/>
  <c r="E64" i="1"/>
  <c r="H64" i="1"/>
  <c r="C65" i="1"/>
  <c r="D65" i="1"/>
  <c r="E65" i="1"/>
  <c r="H65" i="1" s="1"/>
  <c r="F65" i="1"/>
  <c r="G65" i="1"/>
  <c r="E66" i="1"/>
  <c r="H66" i="1"/>
  <c r="E67" i="1"/>
  <c r="H67" i="1" s="1"/>
  <c r="E68" i="1"/>
  <c r="H68" i="1"/>
  <c r="C69" i="1"/>
  <c r="D69" i="1"/>
  <c r="E69" i="1"/>
  <c r="H69" i="1" s="1"/>
  <c r="F69" i="1"/>
  <c r="G69" i="1"/>
  <c r="E70" i="1"/>
  <c r="H70" i="1"/>
  <c r="E71" i="1"/>
  <c r="H71" i="1" s="1"/>
  <c r="E72" i="1"/>
  <c r="H72" i="1"/>
  <c r="E73" i="1"/>
  <c r="H73" i="1" s="1"/>
  <c r="E74" i="1"/>
  <c r="H74" i="1"/>
  <c r="E75" i="1"/>
  <c r="H75" i="1" s="1"/>
  <c r="E76" i="1"/>
  <c r="H76" i="1"/>
  <c r="C77" i="1"/>
  <c r="D77" i="1"/>
  <c r="E77" i="1"/>
  <c r="F77" i="1"/>
  <c r="G77" i="1"/>
  <c r="H77" i="1" l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<sst xmlns="http://schemas.openxmlformats.org/spreadsheetml/2006/main" count="84" uniqueCount="84">
  <si>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</si>
  <si>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</si>
  <si>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</si>
  <si>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</si>
  <si>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</si>
  <si>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</si>
  <si>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</si>
  <si>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</si>
  <si>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</si>
  <si>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</si>
  <si>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</si>
  <si>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</si>
  <si>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</si>
  <si>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</si>
  <si>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</si>
  <si>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</si>
  <si>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</si>
  <si>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</si>
  <si>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</si>
  <si>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</si>
  <si>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</si>
  <si>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</si>
  <si>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</si>
  <si>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</si>
  <si>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</si>
  <si>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</si>
  <si>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</si>
  <si>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</si>
  <si>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</si>
  <si>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</si>
  <si>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</si>
  <si>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</si>
  <si>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</si>
  <si>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</si>
  <si>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</si>
  <si>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</si>
  <si>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</si>
  <si>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</si>
  <si>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</si>
  <si>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</si>
  <si>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</si>
  <si>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</si>
  <si>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</si>
  <si>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</si>
  <si>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</si>
  <si>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</si>
  <si>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</si>
  <si>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</si>
  <si>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</si>
  <si>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</si>
  <si>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</si>
  <si>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</si>
  <si>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</si>
  <si>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</si>
  <si>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</si>
  <si>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</si>
  <si>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</si>
  <si>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</si>
  <si>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</si>
  <si>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</si>
  <si>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</si>
  <si>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</si>
  <si>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</si>
  <si>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</si>
  <si>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</si>
  <si>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</si>
  <si>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</si>
  <si>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</si>
  <si>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</si>
  <si>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</si>
  <si>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</si>
  <si>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</si>
  <si>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</si>
  <si>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</si>
  <si>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</si>
  <si>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</si>
  <si>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</si>
  <si>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</si>
  <si>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</si>
  <si>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</si>
  <si>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</si>
  <si>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</si>
  <si>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</si>
  <si>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 (Capítulo y Concepto)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</si>
</sst>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78</xdr:row>
      <xdr:rowOff>0</xdr:rowOff>
    </xdr:from>
    <xdr:ext cx="8791575" cy="409576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6644"/>
        <a:stretch/>
      </xdr:blipFill>
      <xdr:spPr bwMode="auto">
        <a:xfrm>
          <a:off x="0" y="11144250"/>
          <a:ext cx="8791575" cy="409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abSelected="1" view="pageBreakPreview" zoomScaleNormal="100" zoomScaleSheetLayoutView="100" workbookViewId="0">
      <selection activeCell="J75" sqref="J7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3" t="s">
        <v>83</v>
      </c>
      <c r="B1" s="22"/>
      <c r="C1" s="22"/>
      <c r="D1" s="22"/>
      <c r="E1" s="22"/>
      <c r="F1" s="22"/>
      <c r="G1" s="22"/>
      <c r="H1" s="21"/>
    </row>
    <row r="2" spans="1:8" x14ac:dyDescent="0.2">
      <c r="A2" s="25" t="s">
        <v>82</v>
      </c>
      <c r="B2" s="24"/>
      <c r="C2" s="23" t="s">
        <v>81</v>
      </c>
      <c r="D2" s="22"/>
      <c r="E2" s="22"/>
      <c r="F2" s="22"/>
      <c r="G2" s="21"/>
      <c r="H2" s="20" t="s">
        <v>80</v>
      </c>
    </row>
    <row r="3" spans="1:8" ht="24.95" customHeight="1" x14ac:dyDescent="0.2">
      <c r="A3" s="19"/>
      <c r="B3" s="18"/>
      <c r="C3" s="17" t="s">
        <v>79</v>
      </c>
      <c r="D3" s="17" t="s">
        <v>78</v>
      </c>
      <c r="E3" s="17" t="s">
        <v>77</v>
      </c>
      <c r="F3" s="17" t="s">
        <v>76</v>
      </c>
      <c r="G3" s="17" t="s">
        <v>75</v>
      </c>
      <c r="H3" s="16"/>
    </row>
    <row r="4" spans="1:8" x14ac:dyDescent="0.2">
      <c r="A4" s="15"/>
      <c r="B4" s="14"/>
      <c r="C4" s="13">
        <v>1</v>
      </c>
      <c r="D4" s="13">
        <v>2</v>
      </c>
      <c r="E4" s="13" t="s">
        <v>74</v>
      </c>
      <c r="F4" s="13">
        <v>4</v>
      </c>
      <c r="G4" s="13">
        <v>5</v>
      </c>
      <c r="H4" s="13" t="s">
        <v>73</v>
      </c>
    </row>
    <row r="5" spans="1:8" x14ac:dyDescent="0.2">
      <c r="A5" s="11" t="s">
        <v>72</v>
      </c>
      <c r="B5" s="10"/>
      <c r="C5" s="12">
        <f>SUM(C6:C12)</f>
        <v>118521162.53000002</v>
      </c>
      <c r="D5" s="12">
        <f>SUM(D6:D12)</f>
        <v>1531766.14</v>
      </c>
      <c r="E5" s="12">
        <f>C5+D5</f>
        <v>120052928.67000002</v>
      </c>
      <c r="F5" s="12">
        <f>SUM(F6:F12)</f>
        <v>23209004.420000002</v>
      </c>
      <c r="G5" s="12">
        <f>SUM(G6:G12)</f>
        <v>23209004.420000002</v>
      </c>
      <c r="H5" s="12">
        <f>E5-F5</f>
        <v>96843924.250000015</v>
      </c>
    </row>
    <row r="6" spans="1:8" x14ac:dyDescent="0.2">
      <c r="A6" s="7">
        <v>1100</v>
      </c>
      <c r="B6" s="9" t="s">
        <v>71</v>
      </c>
      <c r="C6" s="8">
        <v>68973226.079999998</v>
      </c>
      <c r="D6" s="8">
        <v>1584856.08</v>
      </c>
      <c r="E6" s="8">
        <f>C6+D6</f>
        <v>70558082.159999996</v>
      </c>
      <c r="F6" s="8">
        <v>16640353.32</v>
      </c>
      <c r="G6" s="8">
        <v>16640353.32</v>
      </c>
      <c r="H6" s="8">
        <f>E6-F6</f>
        <v>53917728.839999996</v>
      </c>
    </row>
    <row r="7" spans="1:8" x14ac:dyDescent="0.2">
      <c r="A7" s="7">
        <v>1200</v>
      </c>
      <c r="B7" s="9" t="s">
        <v>70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>
        <v>1300</v>
      </c>
      <c r="B8" s="9" t="s">
        <v>69</v>
      </c>
      <c r="C8" s="8">
        <v>10288374.75</v>
      </c>
      <c r="D8" s="8">
        <v>7126.46</v>
      </c>
      <c r="E8" s="8">
        <f>C8+D8</f>
        <v>10295501.210000001</v>
      </c>
      <c r="F8" s="8">
        <v>44947.65</v>
      </c>
      <c r="G8" s="8">
        <v>44947.65</v>
      </c>
      <c r="H8" s="8">
        <f>E8-F8</f>
        <v>10250553.560000001</v>
      </c>
    </row>
    <row r="9" spans="1:8" x14ac:dyDescent="0.2">
      <c r="A9" s="7">
        <v>1400</v>
      </c>
      <c r="B9" s="9" t="s">
        <v>68</v>
      </c>
      <c r="C9" s="8">
        <v>22381628.32</v>
      </c>
      <c r="D9" s="8">
        <v>12985.45</v>
      </c>
      <c r="E9" s="8">
        <f>C9+D9</f>
        <v>22394613.77</v>
      </c>
      <c r="F9" s="8">
        <v>2170138.56</v>
      </c>
      <c r="G9" s="8">
        <v>2170138.56</v>
      </c>
      <c r="H9" s="8">
        <f>E9-F9</f>
        <v>20224475.210000001</v>
      </c>
    </row>
    <row r="10" spans="1:8" x14ac:dyDescent="0.2">
      <c r="A10" s="7">
        <v>1500</v>
      </c>
      <c r="B10" s="9" t="s">
        <v>67</v>
      </c>
      <c r="C10" s="8">
        <v>13420496.26</v>
      </c>
      <c r="D10" s="8">
        <v>-73201.850000000006</v>
      </c>
      <c r="E10" s="8">
        <f>C10+D10</f>
        <v>13347294.41</v>
      </c>
      <c r="F10" s="8">
        <v>3517935.64</v>
      </c>
      <c r="G10" s="8">
        <v>3517935.64</v>
      </c>
      <c r="H10" s="8">
        <f>E10-F10</f>
        <v>9829358.7699999996</v>
      </c>
    </row>
    <row r="11" spans="1:8" x14ac:dyDescent="0.2">
      <c r="A11" s="7">
        <v>1600</v>
      </c>
      <c r="B11" s="9" t="s">
        <v>66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65</v>
      </c>
      <c r="C12" s="8">
        <v>3457437.12</v>
      </c>
      <c r="D12" s="8">
        <v>0</v>
      </c>
      <c r="E12" s="8">
        <f>C12+D12</f>
        <v>3457437.12</v>
      </c>
      <c r="F12" s="8">
        <v>835629.25</v>
      </c>
      <c r="G12" s="8">
        <v>835629.25</v>
      </c>
      <c r="H12" s="8">
        <f>E12-F12</f>
        <v>2621807.87</v>
      </c>
    </row>
    <row r="13" spans="1:8" x14ac:dyDescent="0.2">
      <c r="A13" s="11" t="s">
        <v>64</v>
      </c>
      <c r="B13" s="10"/>
      <c r="C13" s="8">
        <f>SUM(C14:C22)</f>
        <v>25098702.530000001</v>
      </c>
      <c r="D13" s="8">
        <f>SUM(D14:D22)</f>
        <v>660796.6399999999</v>
      </c>
      <c r="E13" s="8">
        <f>C13+D13</f>
        <v>25759499.170000002</v>
      </c>
      <c r="F13" s="8">
        <f>SUM(F14:F22)</f>
        <v>4363163.6800000006</v>
      </c>
      <c r="G13" s="8">
        <f>SUM(G14:G22)</f>
        <v>4362508.4800000004</v>
      </c>
      <c r="H13" s="8">
        <f>E13-F13</f>
        <v>21396335.490000002</v>
      </c>
    </row>
    <row r="14" spans="1:8" x14ac:dyDescent="0.2">
      <c r="A14" s="7">
        <v>2100</v>
      </c>
      <c r="B14" s="9" t="s">
        <v>63</v>
      </c>
      <c r="C14" s="8">
        <v>2794645.35</v>
      </c>
      <c r="D14" s="8">
        <v>-44140</v>
      </c>
      <c r="E14" s="8">
        <f>C14+D14</f>
        <v>2750505.35</v>
      </c>
      <c r="F14" s="8">
        <v>365533.08</v>
      </c>
      <c r="G14" s="8">
        <v>365277.88</v>
      </c>
      <c r="H14" s="8">
        <f>E14-F14</f>
        <v>2384972.27</v>
      </c>
    </row>
    <row r="15" spans="1:8" x14ac:dyDescent="0.2">
      <c r="A15" s="7">
        <v>2200</v>
      </c>
      <c r="B15" s="9" t="s">
        <v>62</v>
      </c>
      <c r="C15" s="8">
        <v>615696.73</v>
      </c>
      <c r="D15" s="8">
        <v>4890</v>
      </c>
      <c r="E15" s="8">
        <f>C15+D15</f>
        <v>620586.73</v>
      </c>
      <c r="F15" s="8">
        <v>25634.68</v>
      </c>
      <c r="G15" s="8">
        <v>25234.68</v>
      </c>
      <c r="H15" s="8">
        <f>E15-F15</f>
        <v>594952.04999999993</v>
      </c>
    </row>
    <row r="16" spans="1:8" x14ac:dyDescent="0.2">
      <c r="A16" s="7">
        <v>2300</v>
      </c>
      <c r="B16" s="9" t="s">
        <v>61</v>
      </c>
      <c r="C16" s="8">
        <v>20000</v>
      </c>
      <c r="D16" s="8">
        <v>25000</v>
      </c>
      <c r="E16" s="8">
        <f>C16+D16</f>
        <v>45000</v>
      </c>
      <c r="F16" s="8">
        <v>0</v>
      </c>
      <c r="G16" s="8">
        <v>0</v>
      </c>
      <c r="H16" s="8">
        <f>E16-F16</f>
        <v>45000</v>
      </c>
    </row>
    <row r="17" spans="1:8" x14ac:dyDescent="0.2">
      <c r="A17" s="7">
        <v>2400</v>
      </c>
      <c r="B17" s="9" t="s">
        <v>60</v>
      </c>
      <c r="C17" s="8">
        <v>2367712.89</v>
      </c>
      <c r="D17" s="8">
        <v>950278.59</v>
      </c>
      <c r="E17" s="8">
        <f>C17+D17</f>
        <v>3317991.48</v>
      </c>
      <c r="F17" s="8">
        <v>87610.28</v>
      </c>
      <c r="G17" s="8">
        <v>87610.28</v>
      </c>
      <c r="H17" s="8">
        <f>E17-F17</f>
        <v>3230381.2</v>
      </c>
    </row>
    <row r="18" spans="1:8" x14ac:dyDescent="0.2">
      <c r="A18" s="7">
        <v>2500</v>
      </c>
      <c r="B18" s="9" t="s">
        <v>59</v>
      </c>
      <c r="C18" s="8">
        <v>192581.75</v>
      </c>
      <c r="D18" s="8">
        <v>-8500</v>
      </c>
      <c r="E18" s="8">
        <f>C18+D18</f>
        <v>184081.75</v>
      </c>
      <c r="F18" s="8">
        <v>68034.149999999994</v>
      </c>
      <c r="G18" s="8">
        <v>68034.149999999994</v>
      </c>
      <c r="H18" s="8">
        <f>E18-F18</f>
        <v>116047.6</v>
      </c>
    </row>
    <row r="19" spans="1:8" x14ac:dyDescent="0.2">
      <c r="A19" s="7">
        <v>2600</v>
      </c>
      <c r="B19" s="9" t="s">
        <v>58</v>
      </c>
      <c r="C19" s="8">
        <v>13382233.9</v>
      </c>
      <c r="D19" s="8">
        <v>21222.45</v>
      </c>
      <c r="E19" s="8">
        <f>C19+D19</f>
        <v>13403456.35</v>
      </c>
      <c r="F19" s="8">
        <v>3264088.12</v>
      </c>
      <c r="G19" s="8">
        <v>3264088.12</v>
      </c>
      <c r="H19" s="8">
        <f>E19-F19</f>
        <v>10139368.23</v>
      </c>
    </row>
    <row r="20" spans="1:8" x14ac:dyDescent="0.2">
      <c r="A20" s="7">
        <v>2700</v>
      </c>
      <c r="B20" s="9" t="s">
        <v>57</v>
      </c>
      <c r="C20" s="8">
        <v>2060069.21</v>
      </c>
      <c r="D20" s="8">
        <v>325791.59999999998</v>
      </c>
      <c r="E20" s="8">
        <f>C20+D20</f>
        <v>2385860.81</v>
      </c>
      <c r="F20" s="8">
        <v>45315.16</v>
      </c>
      <c r="G20" s="8">
        <v>45315.16</v>
      </c>
      <c r="H20" s="8">
        <f>E20-F20</f>
        <v>2340545.65</v>
      </c>
    </row>
    <row r="21" spans="1:8" x14ac:dyDescent="0.2">
      <c r="A21" s="7">
        <v>2800</v>
      </c>
      <c r="B21" s="9" t="s">
        <v>56</v>
      </c>
      <c r="C21" s="8">
        <v>623685.96</v>
      </c>
      <c r="D21" s="8">
        <v>-608900</v>
      </c>
      <c r="E21" s="8">
        <f>C21+D21</f>
        <v>14785.959999999963</v>
      </c>
      <c r="F21" s="8">
        <v>0</v>
      </c>
      <c r="G21" s="8">
        <v>0</v>
      </c>
      <c r="H21" s="8">
        <f>E21-F21</f>
        <v>14785.959999999963</v>
      </c>
    </row>
    <row r="22" spans="1:8" x14ac:dyDescent="0.2">
      <c r="A22" s="7">
        <v>2900</v>
      </c>
      <c r="B22" s="9" t="s">
        <v>55</v>
      </c>
      <c r="C22" s="8">
        <v>3042076.74</v>
      </c>
      <c r="D22" s="8">
        <v>-4846</v>
      </c>
      <c r="E22" s="8">
        <f>C22+D22</f>
        <v>3037230.74</v>
      </c>
      <c r="F22" s="8">
        <v>506948.21</v>
      </c>
      <c r="G22" s="8">
        <v>506948.21</v>
      </c>
      <c r="H22" s="8">
        <f>E22-F22</f>
        <v>2530282.5300000003</v>
      </c>
    </row>
    <row r="23" spans="1:8" x14ac:dyDescent="0.2">
      <c r="A23" s="11" t="s">
        <v>54</v>
      </c>
      <c r="B23" s="10"/>
      <c r="C23" s="8">
        <f>SUM(C24:C32)</f>
        <v>49758450.329999998</v>
      </c>
      <c r="D23" s="8">
        <f>SUM(D24:D32)</f>
        <v>4346039.24</v>
      </c>
      <c r="E23" s="8">
        <f>C23+D23</f>
        <v>54104489.57</v>
      </c>
      <c r="F23" s="8">
        <f>SUM(F24:F32)</f>
        <v>6240340.9200000009</v>
      </c>
      <c r="G23" s="8">
        <f>SUM(G24:G32)</f>
        <v>6177184.1500000004</v>
      </c>
      <c r="H23" s="8">
        <f>E23-F23</f>
        <v>47864148.649999999</v>
      </c>
    </row>
    <row r="24" spans="1:8" x14ac:dyDescent="0.2">
      <c r="A24" s="7">
        <v>3100</v>
      </c>
      <c r="B24" s="9" t="s">
        <v>53</v>
      </c>
      <c r="C24" s="8">
        <v>15663013.35</v>
      </c>
      <c r="D24" s="8">
        <v>-805733.86</v>
      </c>
      <c r="E24" s="8">
        <f>C24+D24</f>
        <v>14857279.49</v>
      </c>
      <c r="F24" s="8">
        <v>2344574.08</v>
      </c>
      <c r="G24" s="8">
        <v>2344574.08</v>
      </c>
      <c r="H24" s="8">
        <f>E24-F24</f>
        <v>12512705.41</v>
      </c>
    </row>
    <row r="25" spans="1:8" x14ac:dyDescent="0.2">
      <c r="A25" s="7">
        <v>3200</v>
      </c>
      <c r="B25" s="9" t="s">
        <v>52</v>
      </c>
      <c r="C25" s="8">
        <v>2096926.3</v>
      </c>
      <c r="D25" s="8">
        <v>238403.77</v>
      </c>
      <c r="E25" s="8">
        <f>C25+D25</f>
        <v>2335330.0699999998</v>
      </c>
      <c r="F25" s="8">
        <v>315160.33</v>
      </c>
      <c r="G25" s="8">
        <v>252003.56</v>
      </c>
      <c r="H25" s="8">
        <f>E25-F25</f>
        <v>2020169.7399999998</v>
      </c>
    </row>
    <row r="26" spans="1:8" x14ac:dyDescent="0.2">
      <c r="A26" s="7">
        <v>3300</v>
      </c>
      <c r="B26" s="9" t="s">
        <v>51</v>
      </c>
      <c r="C26" s="8">
        <v>11809942.48</v>
      </c>
      <c r="D26" s="8">
        <v>2857998.87</v>
      </c>
      <c r="E26" s="8">
        <f>C26+D26</f>
        <v>14667941.350000001</v>
      </c>
      <c r="F26" s="8">
        <v>2278729.06</v>
      </c>
      <c r="G26" s="8">
        <v>2278729.06</v>
      </c>
      <c r="H26" s="8">
        <f>E26-F26</f>
        <v>12389212.290000001</v>
      </c>
    </row>
    <row r="27" spans="1:8" x14ac:dyDescent="0.2">
      <c r="A27" s="7">
        <v>3400</v>
      </c>
      <c r="B27" s="9" t="s">
        <v>50</v>
      </c>
      <c r="C27" s="8">
        <v>2901000</v>
      </c>
      <c r="D27" s="8">
        <v>-17900</v>
      </c>
      <c r="E27" s="8">
        <f>C27+D27</f>
        <v>2883100</v>
      </c>
      <c r="F27" s="8">
        <v>100520.9</v>
      </c>
      <c r="G27" s="8">
        <v>100520.9</v>
      </c>
      <c r="H27" s="8">
        <f>E27-F27</f>
        <v>2782579.1</v>
      </c>
    </row>
    <row r="28" spans="1:8" x14ac:dyDescent="0.2">
      <c r="A28" s="7">
        <v>3500</v>
      </c>
      <c r="B28" s="9" t="s">
        <v>49</v>
      </c>
      <c r="C28" s="8">
        <v>1880526.99</v>
      </c>
      <c r="D28" s="8">
        <v>273000</v>
      </c>
      <c r="E28" s="8">
        <f>C28+D28</f>
        <v>2153526.9900000002</v>
      </c>
      <c r="F28" s="8">
        <v>221317.78</v>
      </c>
      <c r="G28" s="8">
        <v>221317.78</v>
      </c>
      <c r="H28" s="8">
        <f>E28-F28</f>
        <v>1932209.2100000002</v>
      </c>
    </row>
    <row r="29" spans="1:8" x14ac:dyDescent="0.2">
      <c r="A29" s="7">
        <v>3600</v>
      </c>
      <c r="B29" s="9" t="s">
        <v>48</v>
      </c>
      <c r="C29" s="8">
        <v>960285.69</v>
      </c>
      <c r="D29" s="8">
        <v>240235.1</v>
      </c>
      <c r="E29" s="8">
        <f>C29+D29</f>
        <v>1200520.79</v>
      </c>
      <c r="F29" s="8">
        <v>106040.59</v>
      </c>
      <c r="G29" s="8">
        <v>106040.59</v>
      </c>
      <c r="H29" s="8">
        <f>E29-F29</f>
        <v>1094480.2</v>
      </c>
    </row>
    <row r="30" spans="1:8" x14ac:dyDescent="0.2">
      <c r="A30" s="7">
        <v>3700</v>
      </c>
      <c r="B30" s="9" t="s">
        <v>47</v>
      </c>
      <c r="C30" s="8">
        <v>277336.63</v>
      </c>
      <c r="D30" s="8">
        <v>64890</v>
      </c>
      <c r="E30" s="8">
        <f>C30+D30</f>
        <v>342226.63</v>
      </c>
      <c r="F30" s="8">
        <v>13047.51</v>
      </c>
      <c r="G30" s="8">
        <v>13047.51</v>
      </c>
      <c r="H30" s="8">
        <f>E30-F30</f>
        <v>329179.12</v>
      </c>
    </row>
    <row r="31" spans="1:8" x14ac:dyDescent="0.2">
      <c r="A31" s="7">
        <v>3800</v>
      </c>
      <c r="B31" s="9" t="s">
        <v>46</v>
      </c>
      <c r="C31" s="8">
        <v>6573718.7300000004</v>
      </c>
      <c r="D31" s="8">
        <v>-7661.3</v>
      </c>
      <c r="E31" s="8">
        <f>C31+D31</f>
        <v>6566057.4300000006</v>
      </c>
      <c r="F31" s="8">
        <v>335228.95</v>
      </c>
      <c r="G31" s="8">
        <v>335228.95</v>
      </c>
      <c r="H31" s="8">
        <f>E31-F31</f>
        <v>6230828.4800000004</v>
      </c>
    </row>
    <row r="32" spans="1:8" x14ac:dyDescent="0.2">
      <c r="A32" s="7">
        <v>3900</v>
      </c>
      <c r="B32" s="9" t="s">
        <v>45</v>
      </c>
      <c r="C32" s="8">
        <v>7595700.1600000001</v>
      </c>
      <c r="D32" s="8">
        <v>1502806.66</v>
      </c>
      <c r="E32" s="8">
        <f>C32+D32</f>
        <v>9098506.8200000003</v>
      </c>
      <c r="F32" s="8">
        <v>525721.72</v>
      </c>
      <c r="G32" s="8">
        <v>525721.72</v>
      </c>
      <c r="H32" s="8">
        <f>E32-F32</f>
        <v>8572785.0999999996</v>
      </c>
    </row>
    <row r="33" spans="1:8" x14ac:dyDescent="0.2">
      <c r="A33" s="11" t="s">
        <v>44</v>
      </c>
      <c r="B33" s="10"/>
      <c r="C33" s="8">
        <f>SUM(C34:C42)</f>
        <v>70359081.680000007</v>
      </c>
      <c r="D33" s="8">
        <f>SUM(D34:D42)</f>
        <v>5938245.6500000004</v>
      </c>
      <c r="E33" s="8">
        <f>C33+D33</f>
        <v>76297327.330000013</v>
      </c>
      <c r="F33" s="8">
        <f>SUM(F34:F42)</f>
        <v>15685390.199999999</v>
      </c>
      <c r="G33" s="8">
        <f>SUM(G34:G42)</f>
        <v>15685390.199999999</v>
      </c>
      <c r="H33" s="8">
        <f>E33-F33</f>
        <v>60611937.13000001</v>
      </c>
    </row>
    <row r="34" spans="1:8" x14ac:dyDescent="0.2">
      <c r="A34" s="7">
        <v>4100</v>
      </c>
      <c r="B34" s="9" t="s">
        <v>43</v>
      </c>
      <c r="C34" s="8">
        <v>14850000</v>
      </c>
      <c r="D34" s="8">
        <v>190013</v>
      </c>
      <c r="E34" s="8">
        <f>C34+D34</f>
        <v>15040013</v>
      </c>
      <c r="F34" s="8">
        <v>4965000</v>
      </c>
      <c r="G34" s="8">
        <v>4965000</v>
      </c>
      <c r="H34" s="8">
        <f>E34-F34</f>
        <v>10075013</v>
      </c>
    </row>
    <row r="35" spans="1:8" x14ac:dyDescent="0.2">
      <c r="A35" s="7">
        <v>4200</v>
      </c>
      <c r="B35" s="9" t="s">
        <v>42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41</v>
      </c>
      <c r="C36" s="8">
        <v>14672387.42</v>
      </c>
      <c r="D36" s="8">
        <v>2172289.06</v>
      </c>
      <c r="E36" s="8">
        <f>C36+D36</f>
        <v>16844676.48</v>
      </c>
      <c r="F36" s="8">
        <v>0</v>
      </c>
      <c r="G36" s="8">
        <v>0</v>
      </c>
      <c r="H36" s="8">
        <f>E36-F36</f>
        <v>16844676.48</v>
      </c>
    </row>
    <row r="37" spans="1:8" x14ac:dyDescent="0.2">
      <c r="A37" s="7">
        <v>4400</v>
      </c>
      <c r="B37" s="9" t="s">
        <v>40</v>
      </c>
      <c r="C37" s="8">
        <v>31082100</v>
      </c>
      <c r="D37" s="8">
        <v>3575943.59</v>
      </c>
      <c r="E37" s="8">
        <f>C37+D37</f>
        <v>34658043.590000004</v>
      </c>
      <c r="F37" s="8">
        <v>9055467.1799999997</v>
      </c>
      <c r="G37" s="8">
        <v>9055467.1799999997</v>
      </c>
      <c r="H37" s="8">
        <f>E37-F37</f>
        <v>25602576.410000004</v>
      </c>
    </row>
    <row r="38" spans="1:8" x14ac:dyDescent="0.2">
      <c r="A38" s="7">
        <v>4500</v>
      </c>
      <c r="B38" s="9" t="s">
        <v>39</v>
      </c>
      <c r="C38" s="8">
        <v>9154594.2599999998</v>
      </c>
      <c r="D38" s="8">
        <v>0</v>
      </c>
      <c r="E38" s="8">
        <f>C38+D38</f>
        <v>9154594.2599999998</v>
      </c>
      <c r="F38" s="8">
        <v>1664923.02</v>
      </c>
      <c r="G38" s="8">
        <v>1664923.02</v>
      </c>
      <c r="H38" s="8">
        <f>E38-F38</f>
        <v>7489671.2400000002</v>
      </c>
    </row>
    <row r="39" spans="1:8" x14ac:dyDescent="0.2">
      <c r="A39" s="7">
        <v>4600</v>
      </c>
      <c r="B39" s="9" t="s">
        <v>38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37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36</v>
      </c>
      <c r="C41" s="8">
        <v>600000</v>
      </c>
      <c r="D41" s="8">
        <v>0</v>
      </c>
      <c r="E41" s="8">
        <f>C41+D41</f>
        <v>600000</v>
      </c>
      <c r="F41" s="8">
        <v>0</v>
      </c>
      <c r="G41" s="8">
        <v>0</v>
      </c>
      <c r="H41" s="8">
        <f>E41-F41</f>
        <v>600000</v>
      </c>
    </row>
    <row r="42" spans="1:8" x14ac:dyDescent="0.2">
      <c r="A42" s="7">
        <v>4900</v>
      </c>
      <c r="B42" s="9" t="s">
        <v>35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34</v>
      </c>
      <c r="B43" s="10"/>
      <c r="C43" s="8">
        <f>SUM(C44:C52)</f>
        <v>4284619.22</v>
      </c>
      <c r="D43" s="8">
        <f>SUM(D44:D52)</f>
        <v>5770962.6100000003</v>
      </c>
      <c r="E43" s="8">
        <f>C43+D43</f>
        <v>10055581.83</v>
      </c>
      <c r="F43" s="8">
        <f>SUM(F44:F52)</f>
        <v>34062.199999999997</v>
      </c>
      <c r="G43" s="8">
        <f>SUM(G44:G52)</f>
        <v>34062.199999999997</v>
      </c>
      <c r="H43" s="8">
        <f>E43-F43</f>
        <v>10021519.630000001</v>
      </c>
    </row>
    <row r="44" spans="1:8" x14ac:dyDescent="0.2">
      <c r="A44" s="7">
        <v>5100</v>
      </c>
      <c r="B44" s="9" t="s">
        <v>33</v>
      </c>
      <c r="C44" s="8">
        <v>942452.47</v>
      </c>
      <c r="D44" s="8">
        <v>738293</v>
      </c>
      <c r="E44" s="8">
        <f>C44+D44</f>
        <v>1680745.47</v>
      </c>
      <c r="F44" s="8">
        <v>26062.2</v>
      </c>
      <c r="G44" s="8">
        <v>26062.2</v>
      </c>
      <c r="H44" s="8">
        <f>E44-F44</f>
        <v>1654683.27</v>
      </c>
    </row>
    <row r="45" spans="1:8" x14ac:dyDescent="0.2">
      <c r="A45" s="7">
        <v>5200</v>
      </c>
      <c r="B45" s="9" t="s">
        <v>32</v>
      </c>
      <c r="C45" s="8">
        <v>570999.98</v>
      </c>
      <c r="D45" s="8">
        <v>-339000</v>
      </c>
      <c r="E45" s="8">
        <f>C45+D45</f>
        <v>231999.97999999998</v>
      </c>
      <c r="F45" s="8">
        <v>0</v>
      </c>
      <c r="G45" s="8">
        <v>0</v>
      </c>
      <c r="H45" s="8">
        <f>E45-F45</f>
        <v>231999.97999999998</v>
      </c>
    </row>
    <row r="46" spans="1:8" x14ac:dyDescent="0.2">
      <c r="A46" s="7">
        <v>5300</v>
      </c>
      <c r="B46" s="9" t="s">
        <v>31</v>
      </c>
      <c r="C46" s="8">
        <v>84266.1</v>
      </c>
      <c r="D46" s="8">
        <v>-5000</v>
      </c>
      <c r="E46" s="8">
        <f>C46+D46</f>
        <v>79266.100000000006</v>
      </c>
      <c r="F46" s="8">
        <v>0</v>
      </c>
      <c r="G46" s="8">
        <v>0</v>
      </c>
      <c r="H46" s="8">
        <f>E46-F46</f>
        <v>79266.100000000006</v>
      </c>
    </row>
    <row r="47" spans="1:8" x14ac:dyDescent="0.2">
      <c r="A47" s="7">
        <v>5400</v>
      </c>
      <c r="B47" s="9" t="s">
        <v>30</v>
      </c>
      <c r="C47" s="8">
        <v>2009000</v>
      </c>
      <c r="D47" s="8">
        <v>5036018.21</v>
      </c>
      <c r="E47" s="8">
        <f>C47+D47</f>
        <v>7045018.21</v>
      </c>
      <c r="F47" s="8">
        <v>0</v>
      </c>
      <c r="G47" s="8">
        <v>0</v>
      </c>
      <c r="H47" s="8">
        <f>E47-F47</f>
        <v>7045018.21</v>
      </c>
    </row>
    <row r="48" spans="1:8" x14ac:dyDescent="0.2">
      <c r="A48" s="7">
        <v>5500</v>
      </c>
      <c r="B48" s="9" t="s">
        <v>29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28</v>
      </c>
      <c r="C49" s="8">
        <v>463000</v>
      </c>
      <c r="D49" s="8">
        <v>301451.40000000002</v>
      </c>
      <c r="E49" s="8">
        <f>C49+D49</f>
        <v>764451.4</v>
      </c>
      <c r="F49" s="8">
        <v>8000</v>
      </c>
      <c r="G49" s="8">
        <v>8000</v>
      </c>
      <c r="H49" s="8">
        <f>E49-F49</f>
        <v>756451.4</v>
      </c>
    </row>
    <row r="50" spans="1:8" x14ac:dyDescent="0.2">
      <c r="A50" s="7">
        <v>5700</v>
      </c>
      <c r="B50" s="9" t="s">
        <v>27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26</v>
      </c>
      <c r="C51" s="8">
        <v>0</v>
      </c>
      <c r="D51" s="8">
        <v>0</v>
      </c>
      <c r="E51" s="8">
        <f>C51+D51</f>
        <v>0</v>
      </c>
      <c r="F51" s="8">
        <v>0</v>
      </c>
      <c r="G51" s="8">
        <v>0</v>
      </c>
      <c r="H51" s="8">
        <f>E51-F51</f>
        <v>0</v>
      </c>
    </row>
    <row r="52" spans="1:8" x14ac:dyDescent="0.2">
      <c r="A52" s="7">
        <v>5900</v>
      </c>
      <c r="B52" s="9" t="s">
        <v>25</v>
      </c>
      <c r="C52" s="8">
        <v>214900.67</v>
      </c>
      <c r="D52" s="8">
        <v>39200</v>
      </c>
      <c r="E52" s="8">
        <f>C52+D52</f>
        <v>254100.67</v>
      </c>
      <c r="F52" s="8">
        <v>0</v>
      </c>
      <c r="G52" s="8">
        <v>0</v>
      </c>
      <c r="H52" s="8">
        <f>E52-F52</f>
        <v>254100.67</v>
      </c>
    </row>
    <row r="53" spans="1:8" x14ac:dyDescent="0.2">
      <c r="A53" s="11" t="s">
        <v>24</v>
      </c>
      <c r="B53" s="10"/>
      <c r="C53" s="8">
        <f>SUM(C54:C56)</f>
        <v>172304606.72</v>
      </c>
      <c r="D53" s="8">
        <f>SUM(D54:D56)</f>
        <v>28843902.210000001</v>
      </c>
      <c r="E53" s="8">
        <f>C53+D53</f>
        <v>201148508.93000001</v>
      </c>
      <c r="F53" s="8">
        <f>SUM(F54:F56)</f>
        <v>45469002.170000002</v>
      </c>
      <c r="G53" s="8">
        <f>SUM(G54:G56)</f>
        <v>44921759.130000003</v>
      </c>
      <c r="H53" s="8">
        <f>E53-F53</f>
        <v>155679506.75999999</v>
      </c>
    </row>
    <row r="54" spans="1:8" x14ac:dyDescent="0.2">
      <c r="A54" s="7">
        <v>6100</v>
      </c>
      <c r="B54" s="9" t="s">
        <v>23</v>
      </c>
      <c r="C54" s="8">
        <v>168119620.72</v>
      </c>
      <c r="D54" s="8">
        <v>33028888.210000001</v>
      </c>
      <c r="E54" s="8">
        <f>C54+D54</f>
        <v>201148508.93000001</v>
      </c>
      <c r="F54" s="8">
        <v>45469002.170000002</v>
      </c>
      <c r="G54" s="8">
        <v>44921759.130000003</v>
      </c>
      <c r="H54" s="8">
        <f>E54-F54</f>
        <v>155679506.75999999</v>
      </c>
    </row>
    <row r="55" spans="1:8" x14ac:dyDescent="0.2">
      <c r="A55" s="7">
        <v>6200</v>
      </c>
      <c r="B55" s="9" t="s">
        <v>22</v>
      </c>
      <c r="C55" s="8">
        <v>4184986</v>
      </c>
      <c r="D55" s="8">
        <v>-4184986</v>
      </c>
      <c r="E55" s="8">
        <f>C55+D55</f>
        <v>0</v>
      </c>
      <c r="F55" s="8">
        <v>0</v>
      </c>
      <c r="G55" s="8">
        <v>0</v>
      </c>
      <c r="H55" s="8">
        <f>E55-F55</f>
        <v>0</v>
      </c>
    </row>
    <row r="56" spans="1:8" x14ac:dyDescent="0.2">
      <c r="A56" s="7">
        <v>6300</v>
      </c>
      <c r="B56" s="9" t="s">
        <v>21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20</v>
      </c>
      <c r="B57" s="10"/>
      <c r="C57" s="8">
        <f>SUM(C58:C64)</f>
        <v>18120815</v>
      </c>
      <c r="D57" s="8">
        <f>SUM(D58:D64)</f>
        <v>-18120815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19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18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16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14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13</v>
      </c>
      <c r="C64" s="8">
        <v>18120815</v>
      </c>
      <c r="D64" s="8">
        <v>-18120815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12</v>
      </c>
      <c r="B65" s="10"/>
      <c r="C65" s="8">
        <f>SUM(C66:C68)</f>
        <v>5669000</v>
      </c>
      <c r="D65" s="8">
        <f>SUM(D66:D68)</f>
        <v>0</v>
      </c>
      <c r="E65" s="8">
        <f>C65+D65</f>
        <v>5669000</v>
      </c>
      <c r="F65" s="8">
        <f>SUM(F66:F68)</f>
        <v>6000</v>
      </c>
      <c r="G65" s="8">
        <f>SUM(G66:G68)</f>
        <v>6000</v>
      </c>
      <c r="H65" s="8">
        <f>E65-F65</f>
        <v>5663000</v>
      </c>
    </row>
    <row r="66" spans="1:8" x14ac:dyDescent="0.2">
      <c r="A66" s="7">
        <v>8100</v>
      </c>
      <c r="B66" s="9" t="s">
        <v>11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10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9</v>
      </c>
      <c r="C68" s="8">
        <v>5669000</v>
      </c>
      <c r="D68" s="8">
        <v>0</v>
      </c>
      <c r="E68" s="8">
        <f>C68+D68</f>
        <v>5669000</v>
      </c>
      <c r="F68" s="8">
        <v>6000</v>
      </c>
      <c r="G68" s="8">
        <v>6000</v>
      </c>
      <c r="H68" s="8">
        <f>E68-F68</f>
        <v>5663000</v>
      </c>
    </row>
    <row r="69" spans="1:8" x14ac:dyDescent="0.2">
      <c r="A69" s="11" t="s">
        <v>8</v>
      </c>
      <c r="B69" s="10"/>
      <c r="C69" s="8">
        <f>SUM(C70:C76)</f>
        <v>183298.18</v>
      </c>
      <c r="D69" s="8">
        <f>SUM(D70:D76)</f>
        <v>0</v>
      </c>
      <c r="E69" s="8">
        <f>C69+D69</f>
        <v>183298.18</v>
      </c>
      <c r="F69" s="8">
        <f>SUM(F70:F76)</f>
        <v>0</v>
      </c>
      <c r="G69" s="8">
        <f>SUM(G70:G76)</f>
        <v>0</v>
      </c>
      <c r="H69" s="8">
        <f>E69-F69</f>
        <v>183298.18</v>
      </c>
    </row>
    <row r="70" spans="1:8" x14ac:dyDescent="0.2">
      <c r="A70" s="7">
        <v>9100</v>
      </c>
      <c r="B70" s="9" t="s">
        <v>7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6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5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4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3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2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1</v>
      </c>
      <c r="C76" s="5">
        <v>183298.18</v>
      </c>
      <c r="D76" s="5">
        <v>0</v>
      </c>
      <c r="E76" s="5">
        <f>C76+D76</f>
        <v>183298.18</v>
      </c>
      <c r="F76" s="5">
        <v>0</v>
      </c>
      <c r="G76" s="5">
        <v>0</v>
      </c>
      <c r="H76" s="5">
        <f>E76-F76</f>
        <v>183298.18</v>
      </c>
    </row>
    <row r="77" spans="1:8" x14ac:dyDescent="0.2">
      <c r="A77" s="4"/>
      <c r="B77" s="3" t="s">
        <v>0</v>
      </c>
      <c r="C77" s="2">
        <f>SUM(C5+C13+C23+C33+C43+C53+C57+C65+C69)</f>
        <v>464299736.19</v>
      </c>
      <c r="D77" s="2">
        <f>SUM(D5+D13+D23+D33+D43+D53+D57+D65+D69)</f>
        <v>28970897.490000002</v>
      </c>
      <c r="E77" s="2">
        <f>SUM(E5+E13+E23+E33+E43+E53+E57+E65+E69)</f>
        <v>493270633.68000001</v>
      </c>
      <c r="F77" s="2">
        <f>SUM(F5+F13+F23+F33+F43+F53+F57+F65+F69)</f>
        <v>95006963.590000004</v>
      </c>
      <c r="G77" s="2">
        <f>SUM(G5+G13+G23+G33+G43+G53+G57+G65+G69)</f>
        <v>94395908.580000013</v>
      </c>
      <c r="H77" s="2">
        <f>SUM(H5+H13+H23+H33+H43+H53+H57+H65+H69)</f>
        <v>398263670.09000003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2020-05-13T19:55:58Z</dcterms:created>
  <dcterms:modified xsi:type="dcterms:W3CDTF">2020-05-13T19:56:12Z</dcterms:modified>
</cp:coreProperties>
</file>